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tabRatio="436"/>
  </bookViews>
  <sheets>
    <sheet name="TEQIP3 Proposal" sheetId="1" r:id="rId1"/>
    <sheet name="Expenditure Details" sheetId="2" r:id="rId2"/>
    <sheet name="Sheet3" sheetId="3" state="hidden" r:id="rId3"/>
  </sheets>
  <definedNames>
    <definedName name="_xlnm.Print_Area" localSheetId="1">'Expenditure Details'!$A$1:$I$73</definedName>
    <definedName name="_xlnm.Print_Area" localSheetId="0">'TEQIP3 Proposal'!$B$1:$J$37</definedName>
  </definedNames>
  <calcPr calcId="144525"/>
</workbook>
</file>

<file path=xl/calcChain.xml><?xml version="1.0" encoding="utf-8"?>
<calcChain xmlns="http://schemas.openxmlformats.org/spreadsheetml/2006/main">
  <c r="B70" i="2" l="1"/>
  <c r="H6" i="2" l="1"/>
  <c r="H52" i="2" l="1"/>
  <c r="H51" i="2"/>
  <c r="H50" i="2"/>
  <c r="H49" i="2"/>
  <c r="H48" i="2"/>
  <c r="H53" i="2" s="1"/>
  <c r="H45" i="2"/>
  <c r="H44" i="2"/>
  <c r="H43" i="2"/>
  <c r="H42" i="2"/>
  <c r="H41" i="2"/>
  <c r="H46" i="2" s="1"/>
  <c r="E69" i="2" l="1"/>
  <c r="B71" i="2"/>
  <c r="J4" i="1"/>
  <c r="C73" i="2" s="1"/>
  <c r="D5" i="1" l="1"/>
  <c r="G14" i="2"/>
  <c r="G15" i="2"/>
  <c r="G16" i="2"/>
  <c r="G17" i="2"/>
  <c r="G13" i="2"/>
  <c r="G18" i="2" s="1"/>
  <c r="G64" i="2" s="1"/>
  <c r="F22" i="1" s="1"/>
  <c r="H20" i="2"/>
  <c r="H21" i="2"/>
  <c r="H22" i="2"/>
  <c r="H23" i="2"/>
  <c r="H24" i="2"/>
  <c r="H60" i="2"/>
  <c r="H59" i="2"/>
  <c r="H58" i="2"/>
  <c r="H57" i="2"/>
  <c r="H56" i="2"/>
  <c r="H55" i="2"/>
  <c r="H38" i="2"/>
  <c r="H37" i="2"/>
  <c r="H36" i="2"/>
  <c r="H35" i="2"/>
  <c r="H34" i="2"/>
  <c r="H31" i="2"/>
  <c r="H30" i="2"/>
  <c r="H29" i="2"/>
  <c r="H28" i="2"/>
  <c r="H27" i="2"/>
  <c r="H10" i="2"/>
  <c r="H9" i="2"/>
  <c r="H8" i="2"/>
  <c r="H7" i="2"/>
  <c r="H5" i="2"/>
  <c r="H11" i="2" l="1"/>
  <c r="H61" i="2"/>
  <c r="H39" i="2"/>
  <c r="H32" i="2"/>
  <c r="H25" i="2"/>
  <c r="H64" i="2" s="1"/>
  <c r="E30" i="1"/>
  <c r="B30" i="1"/>
  <c r="J8" i="1"/>
  <c r="F21" i="1" l="1"/>
  <c r="H67" i="2"/>
  <c r="H70" i="2" s="1"/>
  <c r="F20" i="1"/>
  <c r="F24" i="1" l="1"/>
</calcChain>
</file>

<file path=xl/comments1.xml><?xml version="1.0" encoding="utf-8"?>
<comments xmlns="http://schemas.openxmlformats.org/spreadsheetml/2006/main">
  <authors>
    <author>Windows User</author>
  </authors>
  <commentList>
    <comment ref="D4" authorId="0">
      <text>
        <r>
          <rPr>
            <sz val="9"/>
            <color indexed="81"/>
            <rFont val="Tahoma"/>
            <family val="2"/>
          </rPr>
          <t>Click and Use dropdown menu to select the department / section</t>
        </r>
      </text>
    </comment>
    <comment ref="H6" authorId="0">
      <text>
        <r>
          <rPr>
            <sz val="9"/>
            <color indexed="81"/>
            <rFont val="Tahoma"/>
            <family val="2"/>
          </rPr>
          <t>Click and Use dropdown menu to select wheter activity is in WCE or Outside WCE</t>
        </r>
      </text>
    </comment>
    <comment ref="H8" authorId="0">
      <text>
        <r>
          <rPr>
            <sz val="9"/>
            <color indexed="81"/>
            <rFont val="Tahoma"/>
            <family val="2"/>
          </rPr>
          <t>Enter proposed Start Date
Type date &lt;space&gt; month &lt;space&gt; year</t>
        </r>
      </text>
    </comment>
    <comment ref="I8" authorId="0">
      <text>
        <r>
          <rPr>
            <sz val="9"/>
            <color indexed="81"/>
            <rFont val="Tahoma"/>
            <family val="2"/>
          </rPr>
          <t>Enter proposed End Date
Type date &lt;space&gt; month &lt;space&gt; year
For One day activity, use same date as start date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refer to allowed and Not allowed ppt prepared by TEQIP Nodal Office Finance which was mailed to all recently along with TEQIP prepsentation</t>
        </r>
      </text>
    </comment>
  </commentList>
</comments>
</file>

<file path=xl/sharedStrings.xml><?xml version="1.0" encoding="utf-8"?>
<sst xmlns="http://schemas.openxmlformats.org/spreadsheetml/2006/main" count="143" uniqueCount="130">
  <si>
    <t>Type of Activities</t>
  </si>
  <si>
    <t>Academic Activity</t>
  </si>
  <si>
    <t>Incremental Operations</t>
  </si>
  <si>
    <t>Procurement Activity</t>
  </si>
  <si>
    <t>Purchase of Equipment</t>
  </si>
  <si>
    <t>Faculty/Staff Training</t>
  </si>
  <si>
    <t>TEQIP office expenses</t>
  </si>
  <si>
    <t>Departments</t>
  </si>
  <si>
    <t>Civil</t>
  </si>
  <si>
    <t>Mech</t>
  </si>
  <si>
    <t>CSE</t>
  </si>
  <si>
    <t>IT</t>
  </si>
  <si>
    <t>Elect</t>
  </si>
  <si>
    <t>Eln</t>
  </si>
  <si>
    <t>Chem</t>
  </si>
  <si>
    <t>Maths</t>
  </si>
  <si>
    <t>Physics</t>
  </si>
  <si>
    <t>Civil Engineering</t>
  </si>
  <si>
    <t>Mechanical Engineering</t>
  </si>
  <si>
    <t>Electrical Engineering</t>
  </si>
  <si>
    <t>Electronics Engineering</t>
  </si>
  <si>
    <t>Computer Sci and Engg.</t>
  </si>
  <si>
    <t>Information Technology</t>
  </si>
  <si>
    <t>Chemistry</t>
  </si>
  <si>
    <t>Mathematics</t>
  </si>
  <si>
    <t>Types of Activity</t>
  </si>
  <si>
    <t>Guest Lecture</t>
  </si>
  <si>
    <t>Workshop</t>
  </si>
  <si>
    <t>Role</t>
  </si>
  <si>
    <t>Attendee</t>
  </si>
  <si>
    <t>Organizer</t>
  </si>
  <si>
    <t>Resource Person</t>
  </si>
  <si>
    <t>Ref No.</t>
  </si>
  <si>
    <t>Coordinator</t>
  </si>
  <si>
    <t>Co-Coordinator</t>
  </si>
  <si>
    <t>State</t>
  </si>
  <si>
    <t>Yes</t>
  </si>
  <si>
    <t>No</t>
  </si>
  <si>
    <t>Objectives</t>
  </si>
  <si>
    <t>Beneficiaries</t>
  </si>
  <si>
    <t>Participants</t>
  </si>
  <si>
    <t>Gymkhana</t>
  </si>
  <si>
    <t>Gym</t>
  </si>
  <si>
    <t>Exam Cell</t>
  </si>
  <si>
    <t>Exam</t>
  </si>
  <si>
    <t>Hostel</t>
  </si>
  <si>
    <t>TPO</t>
  </si>
  <si>
    <t>A.</t>
  </si>
  <si>
    <t xml:space="preserve">B. </t>
  </si>
  <si>
    <t>Total Expenses</t>
  </si>
  <si>
    <t>C.</t>
  </si>
  <si>
    <t>Total Resource Generation</t>
  </si>
  <si>
    <t>A+B</t>
  </si>
  <si>
    <t>To, The Director,</t>
  </si>
  <si>
    <t>Kindly allow for conducting the program and approve the budget as shown above.</t>
  </si>
  <si>
    <t>Dept / Section Head</t>
  </si>
  <si>
    <t>Finance Officer</t>
  </si>
  <si>
    <t>TEQIP Coordinator</t>
  </si>
  <si>
    <t>Director</t>
  </si>
  <si>
    <t>Procurement/Academic Officer</t>
  </si>
  <si>
    <t>Comments</t>
  </si>
  <si>
    <t>Period</t>
  </si>
  <si>
    <t>To</t>
  </si>
  <si>
    <t>From</t>
  </si>
  <si>
    <t>Walchand College of Engineering, Sangli</t>
  </si>
  <si>
    <t>Budget Head</t>
  </si>
  <si>
    <t>Sr. No.</t>
  </si>
  <si>
    <t>Item</t>
  </si>
  <si>
    <t>Qty</t>
  </si>
  <si>
    <t>Total Income</t>
  </si>
  <si>
    <t>Total Expenditure</t>
  </si>
  <si>
    <t>Amount/ Unit</t>
  </si>
  <si>
    <t>Registration fee</t>
  </si>
  <si>
    <t>Details/Remarks</t>
  </si>
  <si>
    <t>Budget (Expenditure)</t>
  </si>
  <si>
    <t>Activity Coordinator</t>
  </si>
  <si>
    <t>Activity Co-coordinator</t>
  </si>
  <si>
    <t>Breakfast/Tea per day</t>
  </si>
  <si>
    <t>Lunch per day</t>
  </si>
  <si>
    <t>Dinner per day</t>
  </si>
  <si>
    <t>Water bottles/day</t>
  </si>
  <si>
    <t>Lunch/Dinner/ Breakfast</t>
  </si>
  <si>
    <t>Misc Expenses</t>
  </si>
  <si>
    <t>Registration of Outside participants</t>
  </si>
  <si>
    <t>Registration, travel of WCE faculty, students, staff at outside institute</t>
  </si>
  <si>
    <t>CCF</t>
  </si>
  <si>
    <t>Applied Mech</t>
  </si>
  <si>
    <t>APM</t>
  </si>
  <si>
    <t>Student Clubs</t>
  </si>
  <si>
    <t>Office</t>
  </si>
  <si>
    <t>To Attend at other institute/industry</t>
  </si>
  <si>
    <t>To Organize at WCE</t>
  </si>
  <si>
    <t>Resource Material</t>
  </si>
  <si>
    <t>Banners</t>
  </si>
  <si>
    <t>Photography</t>
  </si>
  <si>
    <t>Travel</t>
  </si>
  <si>
    <t>Local Conveyance</t>
  </si>
  <si>
    <t>Dept/Section Head</t>
  </si>
  <si>
    <t>Date</t>
  </si>
  <si>
    <t>Date:</t>
  </si>
  <si>
    <t>Propsal for TEQIP-3 Activity</t>
  </si>
  <si>
    <t>Proposal for TEQIP-3 Activity</t>
  </si>
  <si>
    <t>Stationary and printing</t>
  </si>
  <si>
    <t>Publicity expenses</t>
  </si>
  <si>
    <t>Attend or Organize? (Click below)</t>
  </si>
  <si>
    <t>Deliverables (Outcomes)</t>
  </si>
  <si>
    <t>Yellow cells are for entering information</t>
  </si>
  <si>
    <t>NA</t>
  </si>
  <si>
    <t>Remuneration to Inside faculty/staff wherever allowed</t>
  </si>
  <si>
    <t>External Resource Person 1</t>
  </si>
  <si>
    <t>Internal Resource Person 1</t>
  </si>
  <si>
    <t>TA/DA to INSIDE faculty/staff wherever allowed</t>
  </si>
  <si>
    <t>TA/DA to EXTERNAL Agency</t>
  </si>
  <si>
    <t>Remuneration to EXTERNAL agency</t>
  </si>
  <si>
    <t>Expenditure on External Agency</t>
  </si>
  <si>
    <t>Total Expenses (Other than A)</t>
  </si>
  <si>
    <t>Expenses on Ext. Agency</t>
  </si>
  <si>
    <t>Exp. Other than ext. agency</t>
  </si>
  <si>
    <t>TOTAL EXPENSES</t>
  </si>
  <si>
    <t>External Resource Person 2</t>
  </si>
  <si>
    <t>External Resource Person 3</t>
  </si>
  <si>
    <t>Internal Resource Person 2</t>
  </si>
  <si>
    <t>Internal Resource Person 3</t>
  </si>
  <si>
    <t>Email</t>
  </si>
  <si>
    <t>Department/ Section</t>
  </si>
  <si>
    <t>Type email id of co-coordinator</t>
  </si>
  <si>
    <t>Email and Contact</t>
  </si>
  <si>
    <t xml:space="preserve">Type email id and contact number of coordinator </t>
  </si>
  <si>
    <t>Activity Title and place</t>
  </si>
  <si>
    <t>If participants are students then please type PRN numbers(attach separate sheet if necessary.)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</si>
</sst>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textRotation="90" wrapText="1"/>
    </xf>
    <xf numFmtId="166" fontId="4" fillId="0" borderId="0" xfId="1" applyNumberFormat="1" applyFont="1"/>
    <xf numFmtId="166" fontId="3" fillId="0" borderId="0" xfId="1" applyNumberFormat="1" applyFont="1"/>
    <xf numFmtId="166" fontId="3" fillId="0" borderId="1" xfId="1" applyNumberFormat="1" applyFont="1" applyBorder="1"/>
    <xf numFmtId="166" fontId="4" fillId="0" borderId="1" xfId="1" applyNumberFormat="1" applyFont="1" applyBorder="1"/>
    <xf numFmtId="166" fontId="3" fillId="0" borderId="0" xfId="1" applyNumberFormat="1" applyFont="1" applyAlignment="1">
      <alignment horizontal="right" inden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wrapText="1"/>
      <protection locked="0"/>
    </xf>
    <xf numFmtId="166" fontId="3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66" fontId="3" fillId="4" borderId="1" xfId="1" applyNumberFormat="1" applyFont="1" applyFill="1" applyBorder="1" applyAlignment="1" applyProtection="1">
      <alignment vertical="center"/>
      <protection locked="0"/>
    </xf>
    <xf numFmtId="166" fontId="3" fillId="4" borderId="1" xfId="1" applyNumberFormat="1" applyFont="1" applyFill="1" applyBorder="1" applyAlignment="1" applyProtection="1">
      <alignment horizontal="right" vertical="center"/>
      <protection locked="0"/>
    </xf>
    <xf numFmtId="166" fontId="3" fillId="0" borderId="0" xfId="1" applyNumberFormat="1" applyFont="1" applyAlignment="1">
      <alignment horizontal="center" vertical="center"/>
    </xf>
    <xf numFmtId="0" fontId="3" fillId="4" borderId="1" xfId="1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wrapText="1"/>
      <protection locked="0"/>
    </xf>
    <xf numFmtId="166" fontId="3" fillId="4" borderId="6" xfId="1" applyNumberFormat="1" applyFont="1" applyFill="1" applyBorder="1" applyAlignment="1" applyProtection="1">
      <alignment vertical="center"/>
      <protection locked="0"/>
    </xf>
    <xf numFmtId="0" fontId="3" fillId="4" borderId="6" xfId="1" applyNumberFormat="1" applyFont="1" applyFill="1" applyBorder="1" applyAlignment="1" applyProtection="1">
      <alignment horizontal="center" vertical="center"/>
      <protection locked="0"/>
    </xf>
    <xf numFmtId="166" fontId="3" fillId="0" borderId="6" xfId="1" applyNumberFormat="1" applyFont="1" applyBorder="1"/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vertical="center"/>
    </xf>
    <xf numFmtId="166" fontId="4" fillId="3" borderId="1" xfId="1" applyNumberFormat="1" applyFont="1" applyFill="1" applyBorder="1"/>
    <xf numFmtId="166" fontId="3" fillId="5" borderId="6" xfId="1" applyNumberFormat="1" applyFont="1" applyFill="1" applyBorder="1" applyAlignment="1">
      <alignment vertical="center"/>
    </xf>
    <xf numFmtId="166" fontId="3" fillId="5" borderId="1" xfId="1" applyNumberFormat="1" applyFont="1" applyFill="1" applyBorder="1" applyAlignment="1">
      <alignment vertical="center"/>
    </xf>
    <xf numFmtId="166" fontId="4" fillId="5" borderId="1" xfId="1" applyNumberFormat="1" applyFont="1" applyFill="1" applyBorder="1"/>
    <xf numFmtId="166" fontId="1" fillId="0" borderId="1" xfId="1" applyNumberFormat="1" applyFont="1" applyBorder="1"/>
    <xf numFmtId="165" fontId="3" fillId="4" borderId="1" xfId="0" applyNumberFormat="1" applyFont="1" applyFill="1" applyBorder="1" applyAlignment="1" applyProtection="1">
      <alignment horizontal="center"/>
      <protection locked="0"/>
    </xf>
    <xf numFmtId="166" fontId="3" fillId="8" borderId="1" xfId="1" applyNumberFormat="1" applyFont="1" applyFill="1" applyBorder="1"/>
    <xf numFmtId="166" fontId="4" fillId="7" borderId="1" xfId="1" applyNumberFormat="1" applyFont="1" applyFill="1" applyBorder="1"/>
    <xf numFmtId="0" fontId="3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4" borderId="11" xfId="0" applyFont="1" applyFill="1" applyBorder="1" applyAlignment="1" applyProtection="1">
      <alignment horizontal="left" vertical="top" wrapText="1"/>
      <protection locked="0"/>
    </xf>
    <xf numFmtId="0" fontId="0" fillId="4" borderId="2" xfId="0" applyFont="1" applyFill="1" applyBorder="1" applyAlignment="1" applyProtection="1">
      <alignment horizontal="left" vertical="top" wrapText="1"/>
      <protection locked="0"/>
    </xf>
    <xf numFmtId="0" fontId="0" fillId="4" borderId="12" xfId="0" applyFont="1" applyFill="1" applyBorder="1" applyAlignment="1" applyProtection="1">
      <alignment horizontal="left" vertical="top" wrapText="1"/>
      <protection locked="0"/>
    </xf>
    <xf numFmtId="0" fontId="0" fillId="4" borderId="10" xfId="0" applyFont="1" applyFill="1" applyBorder="1" applyAlignment="1" applyProtection="1">
      <alignment horizontal="left" vertical="top" wrapText="1"/>
      <protection locked="0"/>
    </xf>
    <xf numFmtId="0" fontId="0" fillId="4" borderId="0" xfId="0" applyFont="1" applyFill="1" applyBorder="1" applyAlignment="1" applyProtection="1">
      <alignment horizontal="left" vertical="top" wrapText="1"/>
      <protection locked="0"/>
    </xf>
    <xf numFmtId="0" fontId="0" fillId="4" borderId="14" xfId="0" applyFont="1" applyFill="1" applyBorder="1" applyAlignment="1" applyProtection="1">
      <alignment horizontal="left" vertical="top" wrapText="1"/>
      <protection locked="0"/>
    </xf>
    <xf numFmtId="0" fontId="0" fillId="4" borderId="7" xfId="0" applyFont="1" applyFill="1" applyBorder="1" applyAlignment="1" applyProtection="1">
      <alignment horizontal="left" vertical="top" wrapText="1"/>
      <protection locked="0"/>
    </xf>
    <xf numFmtId="0" fontId="0" fillId="4" borderId="8" xfId="0" applyFont="1" applyFill="1" applyBorder="1" applyAlignment="1" applyProtection="1">
      <alignment horizontal="left" vertical="top" wrapText="1"/>
      <protection locked="0"/>
    </xf>
    <xf numFmtId="0" fontId="0" fillId="4" borderId="9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  <xf numFmtId="0" fontId="3" fillId="6" borderId="8" xfId="0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" fillId="2" borderId="1" xfId="1" applyNumberFormat="1" applyFont="1" applyFill="1" applyBorder="1" applyAlignment="1">
      <alignment horizontal="right" indent="1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6" fontId="3" fillId="3" borderId="1" xfId="1" applyNumberFormat="1" applyFont="1" applyFill="1" applyBorder="1" applyAlignment="1">
      <alignment horizontal="right" indent="1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165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DD"/>
      <color rgb="FFFFFFCC"/>
      <color rgb="FFFFFFEB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31750</xdr:rowOff>
    </xdr:from>
    <xdr:to>
      <xdr:col>2</xdr:col>
      <xdr:colOff>367243</xdr:colOff>
      <xdr:row>2</xdr:row>
      <xdr:rowOff>158750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175" y="31750"/>
          <a:ext cx="621243" cy="534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31750</xdr:rowOff>
    </xdr:from>
    <xdr:to>
      <xdr:col>1</xdr:col>
      <xdr:colOff>752475</xdr:colOff>
      <xdr:row>2</xdr:row>
      <xdr:rowOff>158750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450" y="31750"/>
          <a:ext cx="574675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N37"/>
  <sheetViews>
    <sheetView tabSelected="1" view="pageBreakPreview" zoomScaleNormal="100" zoomScaleSheetLayoutView="100" workbookViewId="0">
      <selection activeCell="O12" sqref="O12"/>
    </sheetView>
  </sheetViews>
  <sheetFormatPr defaultRowHeight="15.75" x14ac:dyDescent="0.25"/>
  <cols>
    <col min="1" max="1" width="3.140625" style="2" customWidth="1"/>
    <col min="2" max="2" width="6.5703125" style="2" customWidth="1"/>
    <col min="3" max="3" width="8" style="2" customWidth="1"/>
    <col min="4" max="4" width="10.5703125" style="2" customWidth="1"/>
    <col min="5" max="5" width="11.140625" style="2" customWidth="1"/>
    <col min="6" max="6" width="12.28515625" style="2" customWidth="1"/>
    <col min="7" max="7" width="1.140625" style="2" customWidth="1"/>
    <col min="8" max="8" width="11.42578125" style="2" customWidth="1"/>
    <col min="9" max="9" width="11.140625" style="2" customWidth="1"/>
    <col min="10" max="10" width="13.28515625" style="2" customWidth="1"/>
    <col min="11" max="16384" width="9.140625" style="2"/>
  </cols>
  <sheetData>
    <row r="1" spans="2:14" x14ac:dyDescent="0.25">
      <c r="D1" s="86" t="s">
        <v>64</v>
      </c>
      <c r="E1" s="86"/>
      <c r="F1" s="86"/>
      <c r="G1" s="86"/>
      <c r="H1" s="86"/>
      <c r="I1" s="86"/>
      <c r="J1" s="86"/>
    </row>
    <row r="2" spans="2:14" x14ac:dyDescent="0.25">
      <c r="D2" s="86" t="s">
        <v>101</v>
      </c>
      <c r="E2" s="86"/>
      <c r="F2" s="86"/>
      <c r="G2" s="86"/>
      <c r="H2" s="86"/>
      <c r="I2" s="86"/>
      <c r="J2" s="86"/>
    </row>
    <row r="3" spans="2:14" x14ac:dyDescent="0.25">
      <c r="L3" s="72" t="s">
        <v>106</v>
      </c>
      <c r="M3" s="73"/>
      <c r="N3" s="74"/>
    </row>
    <row r="4" spans="2:14" ht="26.25" customHeight="1" x14ac:dyDescent="0.25">
      <c r="B4" s="46" t="s">
        <v>124</v>
      </c>
      <c r="C4" s="47"/>
      <c r="D4" s="87"/>
      <c r="E4" s="88"/>
      <c r="F4" s="89"/>
      <c r="I4" s="9" t="s">
        <v>99</v>
      </c>
      <c r="J4" s="43">
        <f ca="1">TODAY()</f>
        <v>43390</v>
      </c>
      <c r="L4" s="75"/>
      <c r="M4" s="76"/>
      <c r="N4" s="77"/>
    </row>
    <row r="5" spans="2:14" x14ac:dyDescent="0.25">
      <c r="B5" s="101" t="s">
        <v>32</v>
      </c>
      <c r="C5" s="101"/>
      <c r="D5" s="90" t="e">
        <f ca="1">CONCATENATE("TEQIP3/",VLOOKUP('TEQIP3 Proposal'!D4,Sheet3!$C$3:$D$20, 2,0),"/", YEAR(TODAY()),"/")</f>
        <v>#N/A</v>
      </c>
      <c r="E5" s="91"/>
      <c r="F5" s="92"/>
      <c r="H5" s="51" t="s">
        <v>104</v>
      </c>
      <c r="I5" s="52"/>
      <c r="J5" s="53"/>
    </row>
    <row r="6" spans="2:14" ht="15.75" customHeight="1" x14ac:dyDescent="0.25">
      <c r="B6" s="57" t="s">
        <v>128</v>
      </c>
      <c r="C6" s="58"/>
      <c r="D6" s="63"/>
      <c r="E6" s="64"/>
      <c r="F6" s="65"/>
      <c r="G6" s="3"/>
      <c r="H6" s="54" t="s">
        <v>90</v>
      </c>
      <c r="I6" s="55"/>
      <c r="J6" s="56"/>
    </row>
    <row r="7" spans="2:14" ht="15.75" customHeight="1" x14ac:dyDescent="0.25">
      <c r="B7" s="59"/>
      <c r="C7" s="60"/>
      <c r="D7" s="66"/>
      <c r="E7" s="67"/>
      <c r="F7" s="68"/>
      <c r="H7" s="42" t="s">
        <v>63</v>
      </c>
      <c r="I7" s="42" t="s">
        <v>62</v>
      </c>
      <c r="J7" s="42" t="s">
        <v>61</v>
      </c>
    </row>
    <row r="8" spans="2:14" x14ac:dyDescent="0.25">
      <c r="B8" s="61"/>
      <c r="C8" s="62"/>
      <c r="D8" s="69"/>
      <c r="E8" s="70"/>
      <c r="F8" s="71"/>
      <c r="H8" s="39"/>
      <c r="I8" s="39"/>
      <c r="J8" s="4" t="str">
        <f>CONCATENATE(I8-H8+1," days")</f>
        <v>1 days</v>
      </c>
    </row>
    <row r="9" spans="2:14" x14ac:dyDescent="0.25">
      <c r="B9" s="102" t="s">
        <v>33</v>
      </c>
      <c r="C9" s="103"/>
      <c r="D9" s="93"/>
      <c r="E9" s="94"/>
      <c r="F9" s="95"/>
    </row>
    <row r="10" spans="2:14" ht="32.25" customHeight="1" x14ac:dyDescent="0.25">
      <c r="B10" s="49" t="s">
        <v>126</v>
      </c>
      <c r="C10" s="50"/>
      <c r="D10" s="48" t="s">
        <v>127</v>
      </c>
      <c r="E10" s="48"/>
      <c r="F10" s="48"/>
      <c r="G10" s="48"/>
      <c r="H10" s="48"/>
      <c r="I10" s="48"/>
      <c r="J10" s="48"/>
    </row>
    <row r="11" spans="2:14" x14ac:dyDescent="0.25">
      <c r="B11" s="102" t="s">
        <v>34</v>
      </c>
      <c r="C11" s="103"/>
      <c r="D11" s="106" t="s">
        <v>107</v>
      </c>
      <c r="E11" s="107"/>
      <c r="F11" s="108"/>
    </row>
    <row r="12" spans="2:14" x14ac:dyDescent="0.25">
      <c r="B12" s="52" t="s">
        <v>123</v>
      </c>
      <c r="C12" s="53"/>
      <c r="D12" s="113" t="s">
        <v>125</v>
      </c>
      <c r="E12" s="114"/>
      <c r="F12" s="114"/>
      <c r="G12" s="114"/>
      <c r="H12" s="114"/>
      <c r="I12" s="114"/>
      <c r="J12" s="115"/>
    </row>
    <row r="13" spans="2:14" ht="72.75" customHeight="1" x14ac:dyDescent="0.25">
      <c r="B13" s="109" t="s">
        <v>38</v>
      </c>
      <c r="C13" s="109"/>
      <c r="D13" s="104"/>
      <c r="E13" s="104"/>
      <c r="F13" s="104"/>
      <c r="G13" s="104"/>
      <c r="H13" s="104"/>
      <c r="I13" s="104"/>
      <c r="J13" s="104"/>
    </row>
    <row r="14" spans="2:14" ht="60" customHeight="1" x14ac:dyDescent="0.25">
      <c r="B14" s="109" t="s">
        <v>39</v>
      </c>
      <c r="C14" s="109"/>
      <c r="D14" s="104"/>
      <c r="E14" s="104"/>
      <c r="F14" s="104"/>
      <c r="G14" s="104"/>
      <c r="H14" s="104"/>
      <c r="I14" s="104"/>
      <c r="J14" s="104"/>
    </row>
    <row r="15" spans="2:14" ht="60.75" customHeight="1" x14ac:dyDescent="0.25">
      <c r="B15" s="110" t="s">
        <v>105</v>
      </c>
      <c r="C15" s="111"/>
      <c r="D15" s="104"/>
      <c r="E15" s="104"/>
      <c r="F15" s="104"/>
      <c r="G15" s="104"/>
      <c r="H15" s="104"/>
      <c r="I15" s="104"/>
      <c r="J15" s="104"/>
    </row>
    <row r="16" spans="2:14" ht="66.75" customHeight="1" x14ac:dyDescent="0.25">
      <c r="B16" s="109" t="s">
        <v>40</v>
      </c>
      <c r="C16" s="109"/>
      <c r="D16" s="104" t="s">
        <v>129</v>
      </c>
      <c r="E16" s="104"/>
      <c r="F16" s="104"/>
      <c r="G16" s="104"/>
      <c r="H16" s="104"/>
      <c r="I16" s="104"/>
      <c r="J16" s="104"/>
    </row>
    <row r="17" spans="2:10" ht="9.75" customHeight="1" x14ac:dyDescent="0.25"/>
    <row r="18" spans="2:10" x14ac:dyDescent="0.25">
      <c r="B18" s="78" t="s">
        <v>74</v>
      </c>
      <c r="C18" s="78"/>
      <c r="D18" s="78"/>
      <c r="E18" s="78"/>
      <c r="F18" s="78"/>
      <c r="G18" s="78"/>
      <c r="H18" s="78"/>
      <c r="I18" s="78"/>
      <c r="J18" s="78"/>
    </row>
    <row r="19" spans="2:10" x14ac:dyDescent="0.25">
      <c r="B19" s="5"/>
      <c r="C19" s="5"/>
      <c r="D19" s="5"/>
      <c r="E19" s="5"/>
      <c r="F19" s="5"/>
      <c r="G19" s="5"/>
      <c r="H19" s="5"/>
      <c r="I19" s="5"/>
      <c r="J19" s="5"/>
    </row>
    <row r="20" spans="2:10" ht="20.25" customHeight="1" x14ac:dyDescent="0.25">
      <c r="B20" s="17" t="s">
        <v>47</v>
      </c>
      <c r="C20" s="96" t="s">
        <v>114</v>
      </c>
      <c r="D20" s="97"/>
      <c r="E20" s="98"/>
      <c r="F20" s="105">
        <f>'Expenditure Details'!H64</f>
        <v>0</v>
      </c>
      <c r="G20" s="105"/>
      <c r="H20" s="105"/>
    </row>
    <row r="21" spans="2:10" x14ac:dyDescent="0.25">
      <c r="B21" s="17" t="s">
        <v>48</v>
      </c>
      <c r="C21" s="99" t="s">
        <v>115</v>
      </c>
      <c r="D21" s="99"/>
      <c r="E21" s="99"/>
      <c r="F21" s="105">
        <f>'Expenditure Details'!H32+'Expenditure Details'!H39</f>
        <v>0</v>
      </c>
      <c r="G21" s="105"/>
      <c r="H21" s="105"/>
    </row>
    <row r="22" spans="2:10" x14ac:dyDescent="0.25">
      <c r="B22" s="8" t="s">
        <v>50</v>
      </c>
      <c r="C22" s="100" t="s">
        <v>51</v>
      </c>
      <c r="D22" s="100"/>
      <c r="E22" s="100"/>
      <c r="F22" s="112">
        <f>'Expenditure Details'!G64</f>
        <v>0</v>
      </c>
      <c r="G22" s="112"/>
      <c r="H22" s="112"/>
    </row>
    <row r="23" spans="2:10" x14ac:dyDescent="0.25">
      <c r="F23" s="16"/>
      <c r="G23" s="16"/>
      <c r="H23" s="16"/>
    </row>
    <row r="24" spans="2:10" x14ac:dyDescent="0.25">
      <c r="B24" s="17" t="s">
        <v>52</v>
      </c>
      <c r="C24" s="96" t="s">
        <v>49</v>
      </c>
      <c r="D24" s="97"/>
      <c r="E24" s="98"/>
      <c r="F24" s="105">
        <f>F20+F21</f>
        <v>0</v>
      </c>
      <c r="G24" s="105"/>
      <c r="H24" s="105"/>
    </row>
    <row r="26" spans="2:10" x14ac:dyDescent="0.25">
      <c r="B26" s="7" t="s">
        <v>53</v>
      </c>
    </row>
    <row r="27" spans="2:10" x14ac:dyDescent="0.25">
      <c r="B27" s="7" t="s">
        <v>54</v>
      </c>
    </row>
    <row r="28" spans="2:10" ht="40.5" customHeight="1" x14ac:dyDescent="0.25">
      <c r="B28" s="78" t="s">
        <v>75</v>
      </c>
      <c r="C28" s="78"/>
      <c r="D28" s="78"/>
      <c r="E28" s="78" t="s">
        <v>76</v>
      </c>
      <c r="F28" s="78"/>
      <c r="G28" s="78"/>
      <c r="H28" s="78" t="s">
        <v>55</v>
      </c>
      <c r="I28" s="78"/>
      <c r="J28" s="78"/>
    </row>
    <row r="29" spans="2:10" ht="9.75" customHeight="1" x14ac:dyDescent="0.25">
      <c r="B29" s="78"/>
      <c r="C29" s="78"/>
      <c r="D29" s="78"/>
      <c r="E29" s="78"/>
      <c r="F29" s="78"/>
      <c r="G29" s="78"/>
      <c r="H29" s="78"/>
      <c r="I29" s="78"/>
      <c r="J29" s="78"/>
    </row>
    <row r="30" spans="2:10" x14ac:dyDescent="0.25">
      <c r="B30" s="78" t="str">
        <f>IF(D9="","",D9)</f>
        <v/>
      </c>
      <c r="C30" s="78"/>
      <c r="D30" s="78"/>
      <c r="E30" s="78" t="str">
        <f>IF(D11="","",D11)</f>
        <v>NA</v>
      </c>
      <c r="F30" s="78"/>
      <c r="G30" s="78"/>
      <c r="H30" s="82"/>
      <c r="I30" s="82"/>
      <c r="J30" s="82"/>
    </row>
    <row r="31" spans="2:10" ht="44.25" customHeight="1" x14ac:dyDescent="0.25">
      <c r="B31" s="79"/>
      <c r="C31" s="80"/>
      <c r="D31" s="80"/>
      <c r="E31" s="80"/>
      <c r="F31" s="80"/>
      <c r="G31" s="80"/>
      <c r="H31" s="80"/>
      <c r="I31" s="80"/>
      <c r="J31" s="81"/>
    </row>
    <row r="32" spans="2:10" x14ac:dyDescent="0.25">
      <c r="B32" s="83" t="s">
        <v>59</v>
      </c>
      <c r="C32" s="84"/>
      <c r="D32" s="84"/>
      <c r="E32" s="84"/>
      <c r="F32" s="84" t="s">
        <v>56</v>
      </c>
      <c r="G32" s="84"/>
      <c r="H32" s="84"/>
      <c r="I32" s="84"/>
      <c r="J32" s="85"/>
    </row>
    <row r="33" spans="2:10" ht="34.5" customHeight="1" x14ac:dyDescent="0.25">
      <c r="B33" s="79"/>
      <c r="C33" s="80"/>
      <c r="D33" s="80"/>
      <c r="E33" s="80"/>
      <c r="F33" s="80"/>
      <c r="G33" s="80"/>
      <c r="H33" s="80"/>
      <c r="I33" s="80"/>
      <c r="J33" s="81"/>
    </row>
    <row r="34" spans="2:10" x14ac:dyDescent="0.25">
      <c r="B34" s="83" t="s">
        <v>57</v>
      </c>
      <c r="C34" s="84"/>
      <c r="D34" s="84"/>
      <c r="E34" s="84"/>
      <c r="F34" s="84" t="s">
        <v>58</v>
      </c>
      <c r="G34" s="84"/>
      <c r="H34" s="84"/>
      <c r="I34" s="84"/>
      <c r="J34" s="85"/>
    </row>
    <row r="35" spans="2:10" x14ac:dyDescent="0.25">
      <c r="B35" s="5"/>
      <c r="C35" s="5"/>
      <c r="D35" s="5"/>
      <c r="E35" s="5"/>
      <c r="F35" s="5"/>
      <c r="G35" s="5"/>
      <c r="H35" s="5"/>
      <c r="I35" s="5"/>
      <c r="J35" s="5"/>
    </row>
    <row r="36" spans="2:10" x14ac:dyDescent="0.25">
      <c r="B36" s="78" t="s">
        <v>60</v>
      </c>
      <c r="C36" s="78"/>
      <c r="D36" s="78"/>
      <c r="E36" s="78"/>
      <c r="F36" s="78"/>
      <c r="G36" s="78"/>
      <c r="H36" s="78"/>
      <c r="I36" s="78"/>
      <c r="J36" s="78"/>
    </row>
    <row r="37" spans="2:10" ht="69" customHeight="1" x14ac:dyDescent="0.25">
      <c r="B37" s="78"/>
      <c r="C37" s="78"/>
      <c r="D37" s="78"/>
      <c r="E37" s="78"/>
      <c r="F37" s="78"/>
      <c r="G37" s="78"/>
      <c r="H37" s="78"/>
      <c r="I37" s="78"/>
      <c r="J37" s="78"/>
    </row>
  </sheetData>
  <sheetProtection password="CEAA" sheet="1" objects="1" scenarios="1"/>
  <mergeCells count="52">
    <mergeCell ref="F24:H24"/>
    <mergeCell ref="B11:C11"/>
    <mergeCell ref="D11:F11"/>
    <mergeCell ref="B16:C16"/>
    <mergeCell ref="D16:J16"/>
    <mergeCell ref="B13:C13"/>
    <mergeCell ref="B14:C14"/>
    <mergeCell ref="B15:C15"/>
    <mergeCell ref="F20:H20"/>
    <mergeCell ref="F21:H21"/>
    <mergeCell ref="F22:H22"/>
    <mergeCell ref="D12:J12"/>
    <mergeCell ref="B12:C12"/>
    <mergeCell ref="D1:J1"/>
    <mergeCell ref="D4:F4"/>
    <mergeCell ref="D5:F5"/>
    <mergeCell ref="D9:F9"/>
    <mergeCell ref="F34:J34"/>
    <mergeCell ref="C20:E20"/>
    <mergeCell ref="C21:E21"/>
    <mergeCell ref="C22:E22"/>
    <mergeCell ref="C24:E24"/>
    <mergeCell ref="B18:J18"/>
    <mergeCell ref="B5:C5"/>
    <mergeCell ref="B9:C9"/>
    <mergeCell ref="D2:J2"/>
    <mergeCell ref="D13:J13"/>
    <mergeCell ref="D14:J14"/>
    <mergeCell ref="D15:J15"/>
    <mergeCell ref="L3:N4"/>
    <mergeCell ref="B37:J37"/>
    <mergeCell ref="B36:J36"/>
    <mergeCell ref="B33:E33"/>
    <mergeCell ref="F33:J33"/>
    <mergeCell ref="B28:D29"/>
    <mergeCell ref="E28:G29"/>
    <mergeCell ref="H28:J29"/>
    <mergeCell ref="B30:D30"/>
    <mergeCell ref="E30:G30"/>
    <mergeCell ref="H30:J30"/>
    <mergeCell ref="B31:E31"/>
    <mergeCell ref="F31:J31"/>
    <mergeCell ref="B32:E32"/>
    <mergeCell ref="F32:J32"/>
    <mergeCell ref="B34:E34"/>
    <mergeCell ref="B4:C4"/>
    <mergeCell ref="D10:J10"/>
    <mergeCell ref="B10:C10"/>
    <mergeCell ref="H5:J5"/>
    <mergeCell ref="H6:J6"/>
    <mergeCell ref="B6:C8"/>
    <mergeCell ref="D6:F8"/>
  </mergeCells>
  <pageMargins left="0.98" right="0.44" top="0.51" bottom="0.34" header="0.3" footer="0.3"/>
  <pageSetup paperSize="9" scale="87" fitToWidth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Sheet3!$J$2:$J$3</xm:f>
          </x14:formula1>
          <xm:sqref>H6</xm:sqref>
        </x14:dataValidation>
        <x14:dataValidation type="list" allowBlank="1" showInputMessage="1" showErrorMessage="1">
          <x14:formula1>
            <xm:f>Sheet3!$C$3:$C$20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J73"/>
  <sheetViews>
    <sheetView view="pageBreakPreview" topLeftCell="A46" zoomScale="90" zoomScaleNormal="100" zoomScaleSheetLayoutView="90" workbookViewId="0">
      <selection activeCell="K63" sqref="K63"/>
    </sheetView>
  </sheetViews>
  <sheetFormatPr defaultRowHeight="15.75" x14ac:dyDescent="0.25"/>
  <cols>
    <col min="1" max="1" width="4" style="2" customWidth="1"/>
    <col min="2" max="2" width="18.5703125" style="2" customWidth="1"/>
    <col min="3" max="3" width="4.42578125" style="2" customWidth="1"/>
    <col min="4" max="4" width="28.42578125" style="2" customWidth="1"/>
    <col min="5" max="5" width="13.7109375" style="13" customWidth="1"/>
    <col min="6" max="6" width="6.7109375" style="23" customWidth="1"/>
    <col min="7" max="7" width="12.85546875" style="13" customWidth="1"/>
    <col min="8" max="8" width="14.28515625" style="13" customWidth="1"/>
    <col min="9" max="9" width="42.28515625" style="2" customWidth="1"/>
    <col min="10" max="16384" width="9.140625" style="2"/>
  </cols>
  <sheetData>
    <row r="1" spans="2:10" x14ac:dyDescent="0.25">
      <c r="D1" s="86" t="s">
        <v>64</v>
      </c>
      <c r="E1" s="86"/>
      <c r="F1" s="86"/>
      <c r="G1" s="86"/>
      <c r="H1" s="86"/>
      <c r="I1" s="86"/>
      <c r="J1" s="86"/>
    </row>
    <row r="2" spans="2:10" x14ac:dyDescent="0.25">
      <c r="D2" s="86" t="s">
        <v>100</v>
      </c>
      <c r="E2" s="86"/>
      <c r="F2" s="86"/>
      <c r="G2" s="86"/>
      <c r="H2" s="86"/>
      <c r="I2" s="86"/>
      <c r="J2" s="86"/>
    </row>
    <row r="4" spans="2:10" ht="32.25" customHeight="1" x14ac:dyDescent="0.25">
      <c r="B4" s="31" t="s">
        <v>65</v>
      </c>
      <c r="C4" s="31" t="s">
        <v>66</v>
      </c>
      <c r="D4" s="31" t="s">
        <v>67</v>
      </c>
      <c r="E4" s="32" t="s">
        <v>71</v>
      </c>
      <c r="F4" s="32" t="s">
        <v>68</v>
      </c>
      <c r="G4" s="32" t="s">
        <v>69</v>
      </c>
      <c r="H4" s="32" t="s">
        <v>70</v>
      </c>
      <c r="I4" s="31" t="s">
        <v>73</v>
      </c>
    </row>
    <row r="5" spans="2:10" ht="15.75" customHeight="1" x14ac:dyDescent="0.25">
      <c r="B5" s="120" t="s">
        <v>84</v>
      </c>
      <c r="C5" s="26">
        <v>1</v>
      </c>
      <c r="D5" s="27" t="s">
        <v>72</v>
      </c>
      <c r="E5" s="28">
        <v>0</v>
      </c>
      <c r="F5" s="29"/>
      <c r="G5" s="30"/>
      <c r="H5" s="35">
        <f>E5*F5</f>
        <v>0</v>
      </c>
      <c r="I5" s="27"/>
    </row>
    <row r="6" spans="2:10" x14ac:dyDescent="0.25">
      <c r="B6" s="121"/>
      <c r="C6" s="6">
        <v>2</v>
      </c>
      <c r="D6" s="20"/>
      <c r="E6" s="21"/>
      <c r="F6" s="24"/>
      <c r="G6" s="14"/>
      <c r="H6" s="36">
        <f t="shared" ref="H6:H10" si="0">E6*F6</f>
        <v>0</v>
      </c>
      <c r="I6" s="18"/>
    </row>
    <row r="7" spans="2:10" x14ac:dyDescent="0.25">
      <c r="B7" s="121"/>
      <c r="C7" s="6">
        <v>3</v>
      </c>
      <c r="D7" s="18"/>
      <c r="E7" s="21"/>
      <c r="F7" s="24"/>
      <c r="G7" s="14"/>
      <c r="H7" s="36">
        <f t="shared" si="0"/>
        <v>0</v>
      </c>
      <c r="I7" s="18"/>
    </row>
    <row r="8" spans="2:10" x14ac:dyDescent="0.25">
      <c r="B8" s="121"/>
      <c r="C8" s="6">
        <v>4</v>
      </c>
      <c r="D8" s="18"/>
      <c r="E8" s="21"/>
      <c r="F8" s="24"/>
      <c r="G8" s="14"/>
      <c r="H8" s="36">
        <f t="shared" si="0"/>
        <v>0</v>
      </c>
      <c r="I8" s="18"/>
    </row>
    <row r="9" spans="2:10" x14ac:dyDescent="0.25">
      <c r="B9" s="121"/>
      <c r="C9" s="6">
        <v>5</v>
      </c>
      <c r="D9" s="18"/>
      <c r="E9" s="21"/>
      <c r="F9" s="24"/>
      <c r="G9" s="14"/>
      <c r="H9" s="36">
        <f t="shared" si="0"/>
        <v>0</v>
      </c>
      <c r="I9" s="18"/>
    </row>
    <row r="10" spans="2:10" x14ac:dyDescent="0.25">
      <c r="B10" s="122"/>
      <c r="C10" s="6">
        <v>6</v>
      </c>
      <c r="D10" s="18"/>
      <c r="E10" s="21"/>
      <c r="F10" s="24"/>
      <c r="G10" s="14"/>
      <c r="H10" s="36">
        <f t="shared" si="0"/>
        <v>0</v>
      </c>
      <c r="I10" s="18"/>
    </row>
    <row r="11" spans="2:10" x14ac:dyDescent="0.25">
      <c r="B11" s="11"/>
      <c r="C11" s="9"/>
      <c r="D11" s="10"/>
      <c r="G11" s="12"/>
      <c r="H11" s="15">
        <f>SUM(H5:H10)</f>
        <v>0</v>
      </c>
      <c r="I11" s="10"/>
    </row>
    <row r="12" spans="2:10" x14ac:dyDescent="0.25">
      <c r="B12" s="11"/>
      <c r="C12" s="9"/>
      <c r="D12" s="10"/>
      <c r="G12" s="12"/>
      <c r="H12" s="12"/>
      <c r="I12" s="10"/>
    </row>
    <row r="13" spans="2:10" ht="15.75" customHeight="1" x14ac:dyDescent="0.25">
      <c r="B13" s="128" t="s">
        <v>83</v>
      </c>
      <c r="C13" s="6">
        <v>1</v>
      </c>
      <c r="D13" s="18"/>
      <c r="E13" s="21"/>
      <c r="F13" s="24"/>
      <c r="G13" s="33">
        <f>E13*F13</f>
        <v>0</v>
      </c>
      <c r="H13" s="14"/>
      <c r="I13" s="18"/>
    </row>
    <row r="14" spans="2:10" x14ac:dyDescent="0.25">
      <c r="B14" s="129"/>
      <c r="C14" s="6">
        <v>2</v>
      </c>
      <c r="D14" s="20"/>
      <c r="E14" s="21"/>
      <c r="F14" s="24"/>
      <c r="G14" s="33">
        <f t="shared" ref="G14:G17" si="1">E14*F14</f>
        <v>0</v>
      </c>
      <c r="H14" s="14"/>
      <c r="I14" s="18"/>
    </row>
    <row r="15" spans="2:10" x14ac:dyDescent="0.25">
      <c r="B15" s="129"/>
      <c r="C15" s="6">
        <v>3</v>
      </c>
      <c r="D15" s="18"/>
      <c r="E15" s="21"/>
      <c r="F15" s="24"/>
      <c r="G15" s="33">
        <f t="shared" si="1"/>
        <v>0</v>
      </c>
      <c r="H15" s="14"/>
      <c r="I15" s="18"/>
    </row>
    <row r="16" spans="2:10" x14ac:dyDescent="0.25">
      <c r="B16" s="129"/>
      <c r="C16" s="6">
        <v>4</v>
      </c>
      <c r="D16" s="18"/>
      <c r="E16" s="21"/>
      <c r="F16" s="24"/>
      <c r="G16" s="33">
        <f t="shared" si="1"/>
        <v>0</v>
      </c>
      <c r="H16" s="14"/>
      <c r="I16" s="18"/>
    </row>
    <row r="17" spans="2:9" x14ac:dyDescent="0.25">
      <c r="B17" s="130"/>
      <c r="C17" s="6">
        <v>5</v>
      </c>
      <c r="D17" s="18"/>
      <c r="E17" s="21"/>
      <c r="F17" s="24"/>
      <c r="G17" s="33">
        <f t="shared" si="1"/>
        <v>0</v>
      </c>
      <c r="H17" s="14"/>
      <c r="I17" s="18"/>
    </row>
    <row r="18" spans="2:9" x14ac:dyDescent="0.25">
      <c r="B18" s="11"/>
      <c r="C18" s="9"/>
      <c r="D18" s="10"/>
      <c r="G18" s="34">
        <f>SUM(G13:G17)</f>
        <v>0</v>
      </c>
      <c r="H18" s="12"/>
      <c r="I18" s="10"/>
    </row>
    <row r="19" spans="2:9" x14ac:dyDescent="0.25">
      <c r="B19" s="11"/>
      <c r="C19" s="9"/>
      <c r="D19" s="10"/>
      <c r="G19" s="12"/>
      <c r="H19" s="12"/>
      <c r="I19" s="10"/>
    </row>
    <row r="20" spans="2:9" ht="15" customHeight="1" x14ac:dyDescent="0.25">
      <c r="B20" s="120" t="s">
        <v>81</v>
      </c>
      <c r="C20" s="6">
        <v>1</v>
      </c>
      <c r="D20" s="18" t="s">
        <v>78</v>
      </c>
      <c r="E20" s="21"/>
      <c r="F20" s="24"/>
      <c r="G20" s="14"/>
      <c r="H20" s="36">
        <f>E20*F20</f>
        <v>0</v>
      </c>
      <c r="I20" s="18"/>
    </row>
    <row r="21" spans="2:9" x14ac:dyDescent="0.25">
      <c r="B21" s="121"/>
      <c r="C21" s="6">
        <v>2</v>
      </c>
      <c r="D21" s="20" t="s">
        <v>79</v>
      </c>
      <c r="E21" s="21"/>
      <c r="F21" s="24"/>
      <c r="G21" s="14"/>
      <c r="H21" s="36">
        <f t="shared" ref="H21:H24" si="2">E21*F21</f>
        <v>0</v>
      </c>
      <c r="I21" s="18"/>
    </row>
    <row r="22" spans="2:9" x14ac:dyDescent="0.25">
      <c r="B22" s="121"/>
      <c r="C22" s="6">
        <v>3</v>
      </c>
      <c r="D22" s="18" t="s">
        <v>77</v>
      </c>
      <c r="E22" s="21"/>
      <c r="F22" s="24"/>
      <c r="G22" s="14"/>
      <c r="H22" s="36">
        <f t="shared" si="2"/>
        <v>0</v>
      </c>
      <c r="I22" s="18"/>
    </row>
    <row r="23" spans="2:9" x14ac:dyDescent="0.25">
      <c r="B23" s="121"/>
      <c r="C23" s="6">
        <v>4</v>
      </c>
      <c r="D23" s="18" t="s">
        <v>80</v>
      </c>
      <c r="E23" s="21"/>
      <c r="F23" s="24"/>
      <c r="G23" s="14"/>
      <c r="H23" s="36">
        <f t="shared" si="2"/>
        <v>0</v>
      </c>
      <c r="I23" s="18"/>
    </row>
    <row r="24" spans="2:9" x14ac:dyDescent="0.25">
      <c r="B24" s="122"/>
      <c r="C24" s="6">
        <v>5</v>
      </c>
      <c r="D24" s="18"/>
      <c r="E24" s="21"/>
      <c r="F24" s="24"/>
      <c r="G24" s="14"/>
      <c r="H24" s="36">
        <f t="shared" si="2"/>
        <v>0</v>
      </c>
      <c r="I24" s="18"/>
    </row>
    <row r="25" spans="2:9" x14ac:dyDescent="0.25">
      <c r="B25" s="11"/>
      <c r="C25" s="9"/>
      <c r="D25" s="10"/>
      <c r="G25" s="12"/>
      <c r="H25" s="15">
        <f>SUM(H20:H24)</f>
        <v>0</v>
      </c>
      <c r="I25" s="10"/>
    </row>
    <row r="26" spans="2:9" x14ac:dyDescent="0.25">
      <c r="B26" s="11"/>
      <c r="C26" s="9"/>
      <c r="D26" s="10"/>
      <c r="G26" s="12"/>
      <c r="H26" s="12"/>
      <c r="I26" s="10"/>
    </row>
    <row r="27" spans="2:9" x14ac:dyDescent="0.25">
      <c r="B27" s="123" t="s">
        <v>113</v>
      </c>
      <c r="C27" s="6">
        <v>1</v>
      </c>
      <c r="D27" s="18" t="s">
        <v>109</v>
      </c>
      <c r="E27" s="22"/>
      <c r="F27" s="24"/>
      <c r="G27" s="14"/>
      <c r="H27" s="36">
        <f>E27*F27</f>
        <v>0</v>
      </c>
      <c r="I27" s="18"/>
    </row>
    <row r="28" spans="2:9" x14ac:dyDescent="0.25">
      <c r="B28" s="124"/>
      <c r="C28" s="6">
        <v>2</v>
      </c>
      <c r="D28" s="18" t="s">
        <v>119</v>
      </c>
      <c r="E28" s="22"/>
      <c r="F28" s="24"/>
      <c r="G28" s="14"/>
      <c r="H28" s="36">
        <f t="shared" ref="H28:H31" si="3">E28*F28</f>
        <v>0</v>
      </c>
      <c r="I28" s="18"/>
    </row>
    <row r="29" spans="2:9" x14ac:dyDescent="0.25">
      <c r="B29" s="124"/>
      <c r="C29" s="6">
        <v>3</v>
      </c>
      <c r="D29" s="18" t="s">
        <v>120</v>
      </c>
      <c r="E29" s="22"/>
      <c r="F29" s="24"/>
      <c r="G29" s="14"/>
      <c r="H29" s="36">
        <f t="shared" si="3"/>
        <v>0</v>
      </c>
      <c r="I29" s="18"/>
    </row>
    <row r="30" spans="2:9" x14ac:dyDescent="0.25">
      <c r="B30" s="124"/>
      <c r="C30" s="6">
        <v>4</v>
      </c>
      <c r="D30" s="18"/>
      <c r="E30" s="22"/>
      <c r="F30" s="24"/>
      <c r="G30" s="14"/>
      <c r="H30" s="36">
        <f t="shared" si="3"/>
        <v>0</v>
      </c>
      <c r="I30" s="18"/>
    </row>
    <row r="31" spans="2:9" x14ac:dyDescent="0.25">
      <c r="B31" s="125"/>
      <c r="C31" s="6">
        <v>5</v>
      </c>
      <c r="D31" s="18"/>
      <c r="E31" s="22"/>
      <c r="F31" s="24"/>
      <c r="G31" s="14"/>
      <c r="H31" s="36">
        <f t="shared" si="3"/>
        <v>0</v>
      </c>
      <c r="I31" s="18"/>
    </row>
    <row r="32" spans="2:9" x14ac:dyDescent="0.25">
      <c r="B32" s="11"/>
      <c r="C32" s="9"/>
      <c r="D32" s="10"/>
      <c r="G32" s="12"/>
      <c r="H32" s="15">
        <f>SUM(H27:H31)</f>
        <v>0</v>
      </c>
      <c r="I32" s="10"/>
    </row>
    <row r="33" spans="2:9" x14ac:dyDescent="0.25">
      <c r="B33" s="11"/>
      <c r="C33" s="9"/>
      <c r="D33" s="10"/>
      <c r="G33" s="12"/>
      <c r="H33" s="12"/>
      <c r="I33" s="10"/>
    </row>
    <row r="34" spans="2:9" x14ac:dyDescent="0.25">
      <c r="B34" s="123" t="s">
        <v>112</v>
      </c>
      <c r="C34" s="6">
        <v>1</v>
      </c>
      <c r="D34" s="18" t="s">
        <v>95</v>
      </c>
      <c r="E34" s="21"/>
      <c r="F34" s="24"/>
      <c r="G34" s="14"/>
      <c r="H34" s="36">
        <f>E34*F34</f>
        <v>0</v>
      </c>
      <c r="I34" s="18"/>
    </row>
    <row r="35" spans="2:9" x14ac:dyDescent="0.25">
      <c r="B35" s="126"/>
      <c r="C35" s="6">
        <v>2</v>
      </c>
      <c r="D35" s="20" t="s">
        <v>96</v>
      </c>
      <c r="E35" s="21"/>
      <c r="F35" s="24"/>
      <c r="G35" s="14"/>
      <c r="H35" s="36">
        <f t="shared" ref="H35:H38" si="4">E35*F35</f>
        <v>0</v>
      </c>
      <c r="I35" s="18"/>
    </row>
    <row r="36" spans="2:9" x14ac:dyDescent="0.25">
      <c r="B36" s="126"/>
      <c r="C36" s="6">
        <v>3</v>
      </c>
      <c r="D36" s="18"/>
      <c r="E36" s="21"/>
      <c r="F36" s="24"/>
      <c r="G36" s="14"/>
      <c r="H36" s="36">
        <f t="shared" si="4"/>
        <v>0</v>
      </c>
      <c r="I36" s="18"/>
    </row>
    <row r="37" spans="2:9" x14ac:dyDescent="0.25">
      <c r="B37" s="126"/>
      <c r="C37" s="6">
        <v>4</v>
      </c>
      <c r="D37" s="18"/>
      <c r="E37" s="21"/>
      <c r="F37" s="24"/>
      <c r="G37" s="14"/>
      <c r="H37" s="36">
        <f t="shared" si="4"/>
        <v>0</v>
      </c>
      <c r="I37" s="18"/>
    </row>
    <row r="38" spans="2:9" x14ac:dyDescent="0.25">
      <c r="B38" s="127"/>
      <c r="C38" s="6">
        <v>5</v>
      </c>
      <c r="D38" s="18"/>
      <c r="E38" s="21"/>
      <c r="F38" s="24"/>
      <c r="G38" s="14"/>
      <c r="H38" s="36">
        <f t="shared" si="4"/>
        <v>0</v>
      </c>
      <c r="I38" s="18"/>
    </row>
    <row r="39" spans="2:9" x14ac:dyDescent="0.25">
      <c r="B39" s="11"/>
      <c r="C39" s="9"/>
      <c r="D39" s="10"/>
      <c r="G39" s="12"/>
      <c r="H39" s="15">
        <f>SUM(H34:H38)</f>
        <v>0</v>
      </c>
      <c r="I39" s="10"/>
    </row>
    <row r="40" spans="2:9" x14ac:dyDescent="0.25">
      <c r="B40" s="11"/>
      <c r="C40" s="9"/>
      <c r="D40" s="10"/>
      <c r="G40" s="12"/>
      <c r="H40" s="12"/>
      <c r="I40" s="10"/>
    </row>
    <row r="41" spans="2:9" x14ac:dyDescent="0.25">
      <c r="B41" s="120" t="s">
        <v>108</v>
      </c>
      <c r="C41" s="6">
        <v>1</v>
      </c>
      <c r="D41" s="18" t="s">
        <v>110</v>
      </c>
      <c r="E41" s="22"/>
      <c r="F41" s="24"/>
      <c r="G41" s="14"/>
      <c r="H41" s="36">
        <f>E41*F41</f>
        <v>0</v>
      </c>
      <c r="I41" s="18"/>
    </row>
    <row r="42" spans="2:9" x14ac:dyDescent="0.25">
      <c r="B42" s="121"/>
      <c r="C42" s="6">
        <v>2</v>
      </c>
      <c r="D42" s="18" t="s">
        <v>121</v>
      </c>
      <c r="E42" s="22"/>
      <c r="F42" s="24"/>
      <c r="G42" s="14"/>
      <c r="H42" s="36">
        <f t="shared" ref="H42:H45" si="5">E42*F42</f>
        <v>0</v>
      </c>
      <c r="I42" s="18"/>
    </row>
    <row r="43" spans="2:9" x14ac:dyDescent="0.25">
      <c r="B43" s="121"/>
      <c r="C43" s="6">
        <v>3</v>
      </c>
      <c r="D43" s="18" t="s">
        <v>122</v>
      </c>
      <c r="E43" s="22"/>
      <c r="F43" s="24"/>
      <c r="G43" s="14"/>
      <c r="H43" s="36">
        <f t="shared" si="5"/>
        <v>0</v>
      </c>
      <c r="I43" s="18"/>
    </row>
    <row r="44" spans="2:9" x14ac:dyDescent="0.25">
      <c r="B44" s="121"/>
      <c r="C44" s="6">
        <v>4</v>
      </c>
      <c r="D44" s="18"/>
      <c r="E44" s="22"/>
      <c r="F44" s="24"/>
      <c r="G44" s="14"/>
      <c r="H44" s="36">
        <f t="shared" si="5"/>
        <v>0</v>
      </c>
      <c r="I44" s="18"/>
    </row>
    <row r="45" spans="2:9" x14ac:dyDescent="0.25">
      <c r="B45" s="122"/>
      <c r="C45" s="6">
        <v>5</v>
      </c>
      <c r="D45" s="18"/>
      <c r="E45" s="22"/>
      <c r="F45" s="24"/>
      <c r="G45" s="14"/>
      <c r="H45" s="36">
        <f t="shared" si="5"/>
        <v>0</v>
      </c>
      <c r="I45" s="18"/>
    </row>
    <row r="46" spans="2:9" x14ac:dyDescent="0.25">
      <c r="B46" s="11"/>
      <c r="C46" s="9"/>
      <c r="D46" s="10"/>
      <c r="G46" s="12"/>
      <c r="H46" s="15">
        <f>SUM(H41:H45)</f>
        <v>0</v>
      </c>
      <c r="I46" s="10"/>
    </row>
    <row r="47" spans="2:9" x14ac:dyDescent="0.25">
      <c r="B47" s="11"/>
      <c r="C47" s="9"/>
      <c r="D47" s="10"/>
      <c r="G47" s="12"/>
      <c r="H47" s="12"/>
      <c r="I47" s="10"/>
    </row>
    <row r="48" spans="2:9" x14ac:dyDescent="0.25">
      <c r="B48" s="120" t="s">
        <v>111</v>
      </c>
      <c r="C48" s="6">
        <v>1</v>
      </c>
      <c r="D48" s="18" t="s">
        <v>95</v>
      </c>
      <c r="E48" s="21"/>
      <c r="F48" s="24"/>
      <c r="G48" s="14"/>
      <c r="H48" s="36">
        <f>E48*F48</f>
        <v>0</v>
      </c>
      <c r="I48" s="18"/>
    </row>
    <row r="49" spans="2:9" x14ac:dyDescent="0.25">
      <c r="B49" s="121"/>
      <c r="C49" s="6">
        <v>2</v>
      </c>
      <c r="D49" s="20" t="s">
        <v>96</v>
      </c>
      <c r="E49" s="21"/>
      <c r="F49" s="24"/>
      <c r="G49" s="14"/>
      <c r="H49" s="36">
        <f t="shared" ref="H49:H52" si="6">E49*F49</f>
        <v>0</v>
      </c>
      <c r="I49" s="18"/>
    </row>
    <row r="50" spans="2:9" x14ac:dyDescent="0.25">
      <c r="B50" s="121"/>
      <c r="C50" s="6">
        <v>3</v>
      </c>
      <c r="D50" s="18"/>
      <c r="E50" s="21"/>
      <c r="F50" s="24"/>
      <c r="G50" s="14"/>
      <c r="H50" s="36">
        <f t="shared" si="6"/>
        <v>0</v>
      </c>
      <c r="I50" s="18"/>
    </row>
    <row r="51" spans="2:9" x14ac:dyDescent="0.25">
      <c r="B51" s="121"/>
      <c r="C51" s="6">
        <v>4</v>
      </c>
      <c r="D51" s="18"/>
      <c r="E51" s="21"/>
      <c r="F51" s="24"/>
      <c r="G51" s="14"/>
      <c r="H51" s="36">
        <f t="shared" si="6"/>
        <v>0</v>
      </c>
      <c r="I51" s="18"/>
    </row>
    <row r="52" spans="2:9" x14ac:dyDescent="0.25">
      <c r="B52" s="122"/>
      <c r="C52" s="6">
        <v>5</v>
      </c>
      <c r="D52" s="18"/>
      <c r="E52" s="21"/>
      <c r="F52" s="24"/>
      <c r="G52" s="14"/>
      <c r="H52" s="36">
        <f t="shared" si="6"/>
        <v>0</v>
      </c>
      <c r="I52" s="18"/>
    </row>
    <row r="53" spans="2:9" x14ac:dyDescent="0.25">
      <c r="B53" s="11"/>
      <c r="C53" s="9"/>
      <c r="D53" s="10"/>
      <c r="G53" s="12"/>
      <c r="H53" s="15">
        <f>SUM(H48:H52)</f>
        <v>0</v>
      </c>
      <c r="I53" s="10"/>
    </row>
    <row r="54" spans="2:9" x14ac:dyDescent="0.25">
      <c r="B54" s="11"/>
      <c r="C54" s="9"/>
      <c r="D54" s="10"/>
      <c r="G54" s="12"/>
      <c r="H54" s="12"/>
      <c r="I54" s="10"/>
    </row>
    <row r="55" spans="2:9" x14ac:dyDescent="0.25">
      <c r="B55" s="120" t="s">
        <v>82</v>
      </c>
      <c r="C55" s="6">
        <v>1</v>
      </c>
      <c r="D55" s="18" t="s">
        <v>92</v>
      </c>
      <c r="E55" s="21"/>
      <c r="F55" s="24"/>
      <c r="G55" s="14"/>
      <c r="H55" s="36">
        <f>E55*F55</f>
        <v>0</v>
      </c>
      <c r="I55" s="18"/>
    </row>
    <row r="56" spans="2:9" x14ac:dyDescent="0.25">
      <c r="B56" s="121"/>
      <c r="C56" s="6">
        <v>2</v>
      </c>
      <c r="D56" s="20" t="s">
        <v>103</v>
      </c>
      <c r="E56" s="21"/>
      <c r="F56" s="24"/>
      <c r="G56" s="14"/>
      <c r="H56" s="36">
        <f t="shared" ref="H56:H60" si="7">E56*F56</f>
        <v>0</v>
      </c>
      <c r="I56" s="18"/>
    </row>
    <row r="57" spans="2:9" x14ac:dyDescent="0.25">
      <c r="B57" s="121"/>
      <c r="C57" s="6">
        <v>3</v>
      </c>
      <c r="D57" s="18" t="s">
        <v>102</v>
      </c>
      <c r="E57" s="21"/>
      <c r="F57" s="24"/>
      <c r="G57" s="14"/>
      <c r="H57" s="36">
        <f t="shared" si="7"/>
        <v>0</v>
      </c>
      <c r="I57" s="18"/>
    </row>
    <row r="58" spans="2:9" x14ac:dyDescent="0.25">
      <c r="B58" s="121"/>
      <c r="C58" s="6">
        <v>4</v>
      </c>
      <c r="D58" s="18" t="s">
        <v>93</v>
      </c>
      <c r="E58" s="21"/>
      <c r="F58" s="24"/>
      <c r="G58" s="14"/>
      <c r="H58" s="36">
        <f t="shared" si="7"/>
        <v>0</v>
      </c>
      <c r="I58" s="18"/>
    </row>
    <row r="59" spans="2:9" x14ac:dyDescent="0.25">
      <c r="B59" s="121"/>
      <c r="C59" s="6">
        <v>5</v>
      </c>
      <c r="D59" s="18" t="s">
        <v>94</v>
      </c>
      <c r="E59" s="21"/>
      <c r="F59" s="24"/>
      <c r="G59" s="14"/>
      <c r="H59" s="36">
        <f t="shared" si="7"/>
        <v>0</v>
      </c>
      <c r="I59" s="18"/>
    </row>
    <row r="60" spans="2:9" x14ac:dyDescent="0.25">
      <c r="B60" s="122"/>
      <c r="C60" s="6">
        <v>6</v>
      </c>
      <c r="D60" s="18"/>
      <c r="E60" s="19"/>
      <c r="F60" s="24"/>
      <c r="G60" s="14"/>
      <c r="H60" s="36">
        <f t="shared" si="7"/>
        <v>0</v>
      </c>
      <c r="I60" s="18"/>
    </row>
    <row r="61" spans="2:9" x14ac:dyDescent="0.25">
      <c r="B61" s="11"/>
      <c r="C61" s="9"/>
      <c r="D61" s="10"/>
      <c r="G61" s="23"/>
      <c r="H61" s="15">
        <f>SUM(H55:H60)</f>
        <v>0</v>
      </c>
    </row>
    <row r="62" spans="2:9" x14ac:dyDescent="0.25">
      <c r="C62" s="10"/>
      <c r="D62" s="10"/>
    </row>
    <row r="63" spans="2:9" x14ac:dyDescent="0.25">
      <c r="C63" s="10"/>
      <c r="D63" s="10"/>
      <c r="G63" s="38" t="s">
        <v>69</v>
      </c>
      <c r="H63" s="38" t="s">
        <v>117</v>
      </c>
    </row>
    <row r="64" spans="2:9" x14ac:dyDescent="0.25">
      <c r="B64" s="119"/>
      <c r="C64" s="119"/>
      <c r="D64" s="119"/>
      <c r="G64" s="34">
        <f>G11+G18+G25+G32+G39+G61</f>
        <v>0</v>
      </c>
      <c r="H64" s="37">
        <f>H11+H18+H25+H32+H39+H61+H46+H53</f>
        <v>0</v>
      </c>
    </row>
    <row r="65" spans="2:8" x14ac:dyDescent="0.25">
      <c r="B65" s="119"/>
      <c r="C65" s="119"/>
      <c r="D65" s="119"/>
    </row>
    <row r="66" spans="2:8" x14ac:dyDescent="0.25">
      <c r="B66" s="119"/>
      <c r="C66" s="119"/>
      <c r="D66" s="119"/>
      <c r="E66" s="25"/>
      <c r="H66" s="15" t="s">
        <v>116</v>
      </c>
    </row>
    <row r="67" spans="2:8" x14ac:dyDescent="0.25">
      <c r="B67" s="119"/>
      <c r="C67" s="119"/>
      <c r="D67" s="119"/>
      <c r="E67" s="25"/>
      <c r="H67" s="40">
        <f>H32+H39</f>
        <v>0</v>
      </c>
    </row>
    <row r="68" spans="2:8" x14ac:dyDescent="0.25">
      <c r="B68" s="119"/>
      <c r="C68" s="119"/>
      <c r="D68" s="119"/>
      <c r="E68" s="25"/>
    </row>
    <row r="69" spans="2:8" x14ac:dyDescent="0.25">
      <c r="B69" s="118" t="s">
        <v>75</v>
      </c>
      <c r="C69" s="118"/>
      <c r="D69" s="44" t="s">
        <v>97</v>
      </c>
      <c r="E69" s="25">
        <f>'TEQIP3 Proposal'!D4</f>
        <v>0</v>
      </c>
      <c r="H69" s="15" t="s">
        <v>118</v>
      </c>
    </row>
    <row r="70" spans="2:8" ht="24.75" customHeight="1" x14ac:dyDescent="0.25">
      <c r="B70" s="117">
        <f>'TEQIP3 Proposal'!D9</f>
        <v>0</v>
      </c>
      <c r="C70" s="117"/>
      <c r="D70" s="45"/>
      <c r="H70" s="41">
        <f>H64+H67</f>
        <v>0</v>
      </c>
    </row>
    <row r="71" spans="2:8" x14ac:dyDescent="0.25">
      <c r="B71" s="2">
        <f>'TEQIP3 Proposal'!D6</f>
        <v>0</v>
      </c>
    </row>
    <row r="73" spans="2:8" x14ac:dyDescent="0.25">
      <c r="B73" s="2" t="s">
        <v>98</v>
      </c>
      <c r="C73" s="116">
        <f ca="1">'TEQIP3 Proposal'!J4</f>
        <v>43390</v>
      </c>
      <c r="D73" s="116"/>
    </row>
  </sheetData>
  <mergeCells count="15">
    <mergeCell ref="C73:D73"/>
    <mergeCell ref="B70:C70"/>
    <mergeCell ref="B69:C69"/>
    <mergeCell ref="D1:J1"/>
    <mergeCell ref="D2:J2"/>
    <mergeCell ref="B64:C68"/>
    <mergeCell ref="D64:D68"/>
    <mergeCell ref="B5:B10"/>
    <mergeCell ref="B20:B24"/>
    <mergeCell ref="B27:B31"/>
    <mergeCell ref="B34:B38"/>
    <mergeCell ref="B55:B60"/>
    <mergeCell ref="B13:B17"/>
    <mergeCell ref="B41:B45"/>
    <mergeCell ref="B48:B52"/>
  </mergeCells>
  <pageMargins left="0.57999999999999996" right="0.21" top="0.75" bottom="0.65" header="0.3" footer="0.3"/>
  <pageSetup paperSize="9" scale="64" fitToWidth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:O26"/>
  <sheetViews>
    <sheetView workbookViewId="0">
      <selection activeCell="E20" sqref="E20"/>
    </sheetView>
  </sheetViews>
  <sheetFormatPr defaultRowHeight="15" x14ac:dyDescent="0.25"/>
  <cols>
    <col min="2" max="2" width="12.5703125" bestFit="1" customWidth="1"/>
    <col min="3" max="3" width="22.5703125" bestFit="1" customWidth="1"/>
    <col min="4" max="4" width="16.28515625" customWidth="1"/>
    <col min="5" max="5" width="19.7109375" bestFit="1" customWidth="1"/>
    <col min="6" max="6" width="23" bestFit="1" customWidth="1"/>
    <col min="10" max="10" width="31.42578125" bestFit="1" customWidth="1"/>
    <col min="11" max="11" width="13.5703125" bestFit="1" customWidth="1"/>
  </cols>
  <sheetData>
    <row r="2" spans="3:15" x14ac:dyDescent="0.25">
      <c r="C2" t="s">
        <v>7</v>
      </c>
      <c r="E2" t="s">
        <v>25</v>
      </c>
      <c r="F2" t="s">
        <v>28</v>
      </c>
      <c r="H2" t="s">
        <v>35</v>
      </c>
      <c r="J2" t="s">
        <v>91</v>
      </c>
      <c r="K2">
        <v>0</v>
      </c>
      <c r="L2">
        <v>1</v>
      </c>
      <c r="N2">
        <v>11</v>
      </c>
      <c r="O2">
        <v>0</v>
      </c>
    </row>
    <row r="3" spans="3:15" x14ac:dyDescent="0.25">
      <c r="C3" t="s">
        <v>17</v>
      </c>
      <c r="D3" t="s">
        <v>8</v>
      </c>
      <c r="E3" t="s">
        <v>26</v>
      </c>
      <c r="F3" t="s">
        <v>29</v>
      </c>
      <c r="H3" t="s">
        <v>36</v>
      </c>
      <c r="J3" t="s">
        <v>90</v>
      </c>
      <c r="K3">
        <v>1</v>
      </c>
      <c r="L3">
        <v>2</v>
      </c>
      <c r="N3">
        <v>12</v>
      </c>
      <c r="O3">
        <v>1</v>
      </c>
    </row>
    <row r="4" spans="3:15" x14ac:dyDescent="0.25">
      <c r="C4" t="s">
        <v>86</v>
      </c>
      <c r="D4" t="s">
        <v>87</v>
      </c>
      <c r="E4" t="s">
        <v>27</v>
      </c>
      <c r="F4" t="s">
        <v>30</v>
      </c>
      <c r="H4" t="s">
        <v>37</v>
      </c>
      <c r="L4">
        <v>3</v>
      </c>
      <c r="N4">
        <v>13</v>
      </c>
      <c r="O4">
        <v>0</v>
      </c>
    </row>
    <row r="5" spans="3:15" x14ac:dyDescent="0.25">
      <c r="C5" t="s">
        <v>18</v>
      </c>
      <c r="D5" t="s">
        <v>9</v>
      </c>
      <c r="E5" t="s">
        <v>27</v>
      </c>
      <c r="F5" t="s">
        <v>31</v>
      </c>
      <c r="N5">
        <v>21</v>
      </c>
      <c r="O5">
        <v>1</v>
      </c>
    </row>
    <row r="6" spans="3:15" x14ac:dyDescent="0.25">
      <c r="C6" t="s">
        <v>19</v>
      </c>
      <c r="D6" t="s">
        <v>12</v>
      </c>
      <c r="N6">
        <v>22</v>
      </c>
      <c r="O6">
        <v>0</v>
      </c>
    </row>
    <row r="7" spans="3:15" x14ac:dyDescent="0.25">
      <c r="C7" t="s">
        <v>20</v>
      </c>
      <c r="D7" t="s">
        <v>13</v>
      </c>
      <c r="N7">
        <v>23</v>
      </c>
      <c r="O7">
        <v>0</v>
      </c>
    </row>
    <row r="8" spans="3:15" x14ac:dyDescent="0.25">
      <c r="C8" t="s">
        <v>21</v>
      </c>
      <c r="D8" t="s">
        <v>10</v>
      </c>
      <c r="N8">
        <v>31</v>
      </c>
    </row>
    <row r="9" spans="3:15" x14ac:dyDescent="0.25">
      <c r="C9" t="s">
        <v>22</v>
      </c>
      <c r="D9" t="s">
        <v>11</v>
      </c>
      <c r="N9">
        <v>32</v>
      </c>
    </row>
    <row r="10" spans="3:15" x14ac:dyDescent="0.25">
      <c r="C10" t="s">
        <v>16</v>
      </c>
      <c r="D10" t="s">
        <v>16</v>
      </c>
      <c r="N10">
        <v>33</v>
      </c>
    </row>
    <row r="11" spans="3:15" x14ac:dyDescent="0.25">
      <c r="C11" t="s">
        <v>23</v>
      </c>
      <c r="D11" t="s">
        <v>14</v>
      </c>
    </row>
    <row r="12" spans="3:15" x14ac:dyDescent="0.25">
      <c r="C12" t="s">
        <v>24</v>
      </c>
      <c r="D12" t="s">
        <v>15</v>
      </c>
    </row>
    <row r="13" spans="3:15" x14ac:dyDescent="0.25">
      <c r="C13" t="s">
        <v>41</v>
      </c>
      <c r="D13" t="s">
        <v>42</v>
      </c>
    </row>
    <row r="14" spans="3:15" x14ac:dyDescent="0.25">
      <c r="C14" t="s">
        <v>43</v>
      </c>
      <c r="D14" t="s">
        <v>44</v>
      </c>
    </row>
    <row r="15" spans="3:15" x14ac:dyDescent="0.25">
      <c r="C15" t="s">
        <v>45</v>
      </c>
      <c r="D15" t="s">
        <v>45</v>
      </c>
    </row>
    <row r="16" spans="3:15" x14ac:dyDescent="0.25">
      <c r="C16" t="s">
        <v>46</v>
      </c>
      <c r="D16" t="s">
        <v>46</v>
      </c>
    </row>
    <row r="17" spans="3:4" x14ac:dyDescent="0.25">
      <c r="C17" t="s">
        <v>85</v>
      </c>
      <c r="D17" t="s">
        <v>85</v>
      </c>
    </row>
    <row r="18" spans="3:4" x14ac:dyDescent="0.25">
      <c r="C18" t="s">
        <v>88</v>
      </c>
      <c r="D18" t="s">
        <v>88</v>
      </c>
    </row>
    <row r="19" spans="3:4" x14ac:dyDescent="0.25">
      <c r="C19" t="s">
        <v>89</v>
      </c>
      <c r="D19" t="s">
        <v>89</v>
      </c>
    </row>
    <row r="23" spans="3:4" x14ac:dyDescent="0.25">
      <c r="C23" s="1" t="s">
        <v>0</v>
      </c>
    </row>
    <row r="24" spans="3:4" x14ac:dyDescent="0.25">
      <c r="C24" t="s">
        <v>3</v>
      </c>
      <c r="D24" t="s">
        <v>4</v>
      </c>
    </row>
    <row r="25" spans="3:4" x14ac:dyDescent="0.25">
      <c r="C25" t="s">
        <v>1</v>
      </c>
      <c r="D25" t="s">
        <v>5</v>
      </c>
    </row>
    <row r="26" spans="3:4" x14ac:dyDescent="0.25">
      <c r="C26" t="s">
        <v>2</v>
      </c>
      <c r="D2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TEQIP3 Proposal</vt:lpstr>
      <vt:lpstr>Expenditure Details</vt:lpstr>
      <vt:lpstr>Sheet3</vt:lpstr>
      <vt:lpstr>'Expenditure Details'!Print_Area</vt:lpstr>
      <vt:lpstr>'TEQIP3 Proposal'!Print_Area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CCF</cp:lastModifiedBy>
  <cp:lastPrinted>2018-10-17T06:58:03Z</cp:lastPrinted>
  <dcterms:created xsi:type="dcterms:W3CDTF">2017-08-20T04:11:32Z</dcterms:created>
  <dcterms:modified xsi:type="dcterms:W3CDTF">2018-10-17T06:59:23Z</dcterms:modified>
</cp:coreProperties>
</file>